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d.docs.live.net/946833bb15504ec5/My Career/StorySell/Clients ^0 Prospects/Employee Fiduciary/Content Marketing/Provider Fee Disclosure Articles/Principal/"/>
    </mc:Choice>
  </mc:AlternateContent>
  <xr:revisionPtr revIDLastSave="11" documentId="13_ncr:1_{8457823F-F552-4EBE-8AFD-398655F0220C}" xr6:coauthVersionLast="45" xr6:coauthVersionMax="45" xr10:uidLastSave="{286E37BA-5F40-47E2-9422-ABF96C9C1B08}"/>
  <bookViews>
    <workbookView xWindow="48" yWindow="732" windowWidth="22992" windowHeight="1222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0" i="1"/>
  <c r="D24" i="1" s="1"/>
  <c r="D28" i="1" s="1"/>
  <c r="H14" i="1" l="1"/>
  <c r="F14" i="1"/>
  <c r="H13" i="1"/>
  <c r="F13" i="1"/>
  <c r="H12" i="1"/>
  <c r="F12" i="1"/>
  <c r="H11" i="1"/>
  <c r="F11" i="1"/>
  <c r="H10" i="1"/>
  <c r="F10" i="1"/>
  <c r="H9" i="1"/>
  <c r="F9" i="1"/>
  <c r="H4" i="1" l="1"/>
  <c r="H5" i="1"/>
  <c r="H6" i="1"/>
  <c r="H7" i="1"/>
  <c r="H8" i="1"/>
  <c r="H3" i="1"/>
  <c r="F4" i="1"/>
  <c r="F5" i="1"/>
  <c r="F6" i="1"/>
  <c r="F7" i="1"/>
  <c r="F8" i="1"/>
  <c r="F3" i="1"/>
  <c r="C16" i="1" l="1"/>
  <c r="D16" i="1"/>
  <c r="F16" i="1"/>
  <c r="H16" i="1" l="1"/>
</calcChain>
</file>

<file path=xl/sharedStrings.xml><?xml version="1.0" encoding="utf-8"?>
<sst xmlns="http://schemas.openxmlformats.org/spreadsheetml/2006/main" count="27" uniqueCount="27">
  <si>
    <t>Balance</t>
  </si>
  <si>
    <t>Exp. Ratio</t>
  </si>
  <si>
    <t>Fund Cost</t>
  </si>
  <si>
    <t>Indirect Fees</t>
  </si>
  <si>
    <t xml:space="preserve">Wrap Fee </t>
  </si>
  <si>
    <t>Rev Sharing</t>
  </si>
  <si>
    <t>Fund Name</t>
  </si>
  <si>
    <t>Principal Core Plus Bond Separate Account-R1</t>
  </si>
  <si>
    <t>Principal LargeCap Growth I Separate Account-R1</t>
  </si>
  <si>
    <t>Principal LifeTime Hybrid 2010 CITR1</t>
  </si>
  <si>
    <t>Principal LifeTime Hybrid 2015 CITR1</t>
  </si>
  <si>
    <t>Principal LifeTime Hybrid 2030 CITR1</t>
  </si>
  <si>
    <t>Principal LifeTime Hybrid 2035 CITR1</t>
  </si>
  <si>
    <t>Principal LifeTime Hybrid 2040 CITR1</t>
  </si>
  <si>
    <t>Principal LifeTime Hybrid 2045 CITR1</t>
  </si>
  <si>
    <t>Principal LifeTime Hybrid 2050 CITR1</t>
  </si>
  <si>
    <t>Principal SmallCap S&amp;P 600Index Separate Account-R1</t>
  </si>
  <si>
    <t>PrincipalInternational Equity Index Separate Account-R1</t>
  </si>
  <si>
    <t>PrincipalLargeCap S&amp;P 500Index Separate Account-R1</t>
  </si>
  <si>
    <t>Administration Fees</t>
  </si>
  <si>
    <t>TPA Fees (if applicable)</t>
  </si>
  <si>
    <t>Financial Advisor Fees (if applicable)</t>
  </si>
  <si>
    <t>Total</t>
  </si>
  <si>
    <t>Investment Expenses</t>
  </si>
  <si>
    <t>All-In Fee</t>
  </si>
  <si>
    <t>Direct Principal Fees</t>
  </si>
  <si>
    <t>Indirect Principal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</si>
</sst>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ource Serif Pro"/>
      <family val="1"/>
    </font>
    <font>
      <sz val="11"/>
      <name val="Source Serif Pro"/>
      <family val="1"/>
    </font>
    <font>
      <b/>
      <sz val="11"/>
      <name val="Source Serif Pro"/>
      <family val="1"/>
    </font>
    <font>
      <b/>
      <sz val="14"/>
      <color theme="1"/>
      <name val="Source Serif Pro"/>
      <family val="1"/>
    </font>
    <font>
      <b/>
      <sz val="14"/>
      <name val="Source Serif Pro"/>
      <family val="1"/>
    </font>
    <font>
      <b/>
      <sz val="11"/>
      <color theme="1"/>
      <name val="Source Serif Pro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0" fontId="3" fillId="0" borderId="1" xfId="0" applyFont="1" applyBorder="1"/>
    <xf numFmtId="0" fontId="1" fillId="0" borderId="1" xfId="0" applyFont="1" applyBorder="1"/>
    <xf numFmtId="164" fontId="1" fillId="0" borderId="3" xfId="0" applyNumberFormat="1" applyFont="1" applyBorder="1"/>
    <xf numFmtId="10" fontId="1" fillId="0" borderId="3" xfId="0" applyNumberFormat="1" applyFont="1" applyBorder="1"/>
    <xf numFmtId="0" fontId="1" fillId="0" borderId="4" xfId="0" applyFont="1" applyBorder="1"/>
    <xf numFmtId="164" fontId="1" fillId="2" borderId="5" xfId="0" applyNumberFormat="1" applyFont="1" applyFill="1" applyBorder="1"/>
    <xf numFmtId="0" fontId="4" fillId="0" borderId="6" xfId="0" applyFont="1" applyBorder="1"/>
    <xf numFmtId="164" fontId="4" fillId="0" borderId="7" xfId="0" applyNumberFormat="1" applyFont="1" applyBorder="1"/>
    <xf numFmtId="10" fontId="4" fillId="0" borderId="7" xfId="0" applyNumberFormat="1" applyFont="1" applyBorder="1"/>
    <xf numFmtId="0" fontId="4" fillId="0" borderId="7" xfId="0" applyFont="1" applyBorder="1"/>
    <xf numFmtId="164" fontId="4" fillId="2" borderId="8" xfId="0" applyNumberFormat="1" applyFont="1" applyFill="1" applyBorder="1"/>
    <xf numFmtId="0" fontId="1" fillId="0" borderId="9" xfId="0" applyFont="1" applyBorder="1"/>
    <xf numFmtId="164" fontId="1" fillId="0" borderId="10" xfId="0" applyNumberFormat="1" applyFont="1" applyBorder="1"/>
    <xf numFmtId="10" fontId="1" fillId="0" borderId="10" xfId="0" applyNumberFormat="1" applyFont="1" applyBorder="1"/>
    <xf numFmtId="164" fontId="1" fillId="2" borderId="11" xfId="0" applyNumberFormat="1" applyFont="1" applyFill="1" applyBorder="1"/>
    <xf numFmtId="164" fontId="1" fillId="2" borderId="10" xfId="0" applyNumberFormat="1" applyFont="1" applyFill="1" applyBorder="1"/>
    <xf numFmtId="164" fontId="1" fillId="2" borderId="3" xfId="0" applyNumberFormat="1" applyFont="1" applyFill="1" applyBorder="1"/>
    <xf numFmtId="164" fontId="4" fillId="2" borderId="7" xfId="0" applyNumberFormat="1" applyFont="1" applyFill="1" applyBorder="1"/>
    <xf numFmtId="0" fontId="4" fillId="0" borderId="12" xfId="0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10" fontId="4" fillId="0" borderId="13" xfId="0" applyNumberFormat="1" applyFont="1" applyBorder="1" applyAlignment="1">
      <alignment horizontal="center" wrapText="1"/>
    </xf>
    <xf numFmtId="10" fontId="5" fillId="2" borderId="13" xfId="0" applyNumberFormat="1" applyFont="1" applyFill="1" applyBorder="1" applyAlignment="1">
      <alignment horizontal="center" wrapText="1"/>
    </xf>
    <xf numFmtId="164" fontId="4" fillId="2" borderId="14" xfId="0" applyNumberFormat="1" applyFont="1" applyFill="1" applyBorder="1" applyAlignment="1">
      <alignment horizontal="center" wrapText="1"/>
    </xf>
    <xf numFmtId="0" fontId="2" fillId="0" borderId="0" xfId="0" applyFont="1"/>
    <xf numFmtId="9" fontId="1" fillId="0" borderId="0" xfId="0" applyNumberFormat="1" applyFont="1"/>
    <xf numFmtId="164" fontId="1" fillId="0" borderId="1" xfId="0" applyNumberFormat="1" applyFont="1" applyBorder="1"/>
    <xf numFmtId="0" fontId="3" fillId="0" borderId="2" xfId="0" applyFont="1" applyBorder="1"/>
    <xf numFmtId="164" fontId="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9"/>
  <sheetViews>
    <sheetView showGridLines="0" tabSelected="1" topLeftCell="A3" zoomScale="91" workbookViewId="0">
      <selection activeCell="L18" sqref="L18"/>
    </sheetView>
  </sheetViews>
  <sheetFormatPr defaultRowHeight="14.4" x14ac:dyDescent="0.3"/>
  <cols>
    <col min="2" max="2" width="64.33203125" customWidth="1"/>
    <col min="3" max="3" width="17.109375" customWidth="1"/>
    <col min="4" max="4" width="10.33203125" bestFit="1" customWidth="1"/>
    <col min="5" max="5" width="10" bestFit="1" customWidth="1"/>
    <col min="6" max="6" width="15.33203125" customWidth="1"/>
    <col min="7" max="7" width="12" bestFit="1" customWidth="1"/>
    <col min="8" max="8" width="15.33203125" customWidth="1"/>
    <col min="12" max="12" width="30.109375" bestFit="1" customWidth="1"/>
    <col min="13" max="13" width="12.6640625" bestFit="1" customWidth="1"/>
    <col min="19" max="19" width="11.88671875" style="1" bestFit="1" customWidth="1"/>
  </cols>
  <sheetData>
    <row r="1" spans="2:18" ht="15" thickBot="1" x14ac:dyDescent="0.35"/>
    <row r="2" spans="2:18" ht="39" thickBot="1" x14ac:dyDescent="0.5">
      <c r="B2" s="24" t="s">
        <v>6</v>
      </c>
      <c r="C2" s="25" t="s">
        <v>0</v>
      </c>
      <c r="D2" s="26" t="s">
        <v>1</v>
      </c>
      <c r="E2" s="26" t="s">
        <v>4</v>
      </c>
      <c r="F2" s="27" t="s">
        <v>2</v>
      </c>
      <c r="G2" s="26" t="s">
        <v>5</v>
      </c>
      <c r="H2" s="28" t="s">
        <v>3</v>
      </c>
    </row>
    <row r="3" spans="2:18" ht="15" x14ac:dyDescent="0.35">
      <c r="B3" s="17" t="s">
        <v>7</v>
      </c>
      <c r="C3" s="18">
        <v>28539</v>
      </c>
      <c r="D3" s="19">
        <v>1.44E-2</v>
      </c>
      <c r="E3" s="19">
        <v>7.1999999999999998E-3</v>
      </c>
      <c r="F3" s="21">
        <f t="shared" ref="F3:F8" si="0">(D3+E3)*C3</f>
        <v>616.44240000000002</v>
      </c>
      <c r="G3" s="19">
        <v>1.18E-2</v>
      </c>
      <c r="H3" s="20">
        <f>(E3+G3)*C3</f>
        <v>542.24099999999999</v>
      </c>
      <c r="I3" s="2"/>
      <c r="Q3" s="1"/>
      <c r="R3" s="1"/>
    </row>
    <row r="4" spans="2:18" ht="15" x14ac:dyDescent="0.35">
      <c r="B4" s="10" t="s">
        <v>8</v>
      </c>
      <c r="C4" s="8">
        <v>36865</v>
      </c>
      <c r="D4" s="9">
        <v>1.4800000000000001E-2</v>
      </c>
      <c r="E4" s="9">
        <v>7.1999999999999998E-3</v>
      </c>
      <c r="F4" s="21">
        <f t="shared" si="0"/>
        <v>811.03</v>
      </c>
      <c r="G4" s="19">
        <v>1.09E-2</v>
      </c>
      <c r="H4" s="20">
        <f t="shared" ref="H4:H8" si="1">(E4+G4)*C4</f>
        <v>667.25649999999996</v>
      </c>
      <c r="I4" s="2"/>
      <c r="Q4" s="1"/>
      <c r="R4" s="1"/>
    </row>
    <row r="5" spans="2:18" ht="15" x14ac:dyDescent="0.35">
      <c r="B5" s="10" t="s">
        <v>9</v>
      </c>
      <c r="C5" s="8">
        <v>27690</v>
      </c>
      <c r="D5" s="9">
        <v>1.44E-2</v>
      </c>
      <c r="E5" s="9">
        <v>7.1999999999999998E-3</v>
      </c>
      <c r="F5" s="21">
        <f t="shared" si="0"/>
        <v>598.10400000000004</v>
      </c>
      <c r="G5" s="19">
        <v>1.15E-2</v>
      </c>
      <c r="H5" s="20">
        <f t="shared" si="1"/>
        <v>517.803</v>
      </c>
      <c r="I5" s="2"/>
      <c r="Q5" s="1"/>
      <c r="R5" s="1"/>
    </row>
    <row r="6" spans="2:18" ht="15" x14ac:dyDescent="0.35">
      <c r="B6" s="10" t="s">
        <v>10</v>
      </c>
      <c r="C6" s="8">
        <v>31771</v>
      </c>
      <c r="D6" s="9">
        <v>1.44E-2</v>
      </c>
      <c r="E6" s="9">
        <v>7.1999999999999998E-3</v>
      </c>
      <c r="F6" s="21">
        <f t="shared" si="0"/>
        <v>686.25360000000001</v>
      </c>
      <c r="G6" s="19">
        <v>1.15E-2</v>
      </c>
      <c r="H6" s="20">
        <f t="shared" si="1"/>
        <v>594.11770000000001</v>
      </c>
      <c r="I6" s="2"/>
      <c r="Q6" s="1"/>
      <c r="R6" s="1"/>
    </row>
    <row r="7" spans="2:18" ht="15" x14ac:dyDescent="0.35">
      <c r="B7" s="10" t="s">
        <v>11</v>
      </c>
      <c r="C7" s="8">
        <v>16805</v>
      </c>
      <c r="D7" s="9">
        <v>1.44E-2</v>
      </c>
      <c r="E7" s="9">
        <v>7.1999999999999998E-3</v>
      </c>
      <c r="F7" s="21">
        <f t="shared" si="0"/>
        <v>362.988</v>
      </c>
      <c r="G7" s="19">
        <v>1.15E-2</v>
      </c>
      <c r="H7" s="20">
        <f t="shared" si="1"/>
        <v>314.25350000000003</v>
      </c>
      <c r="I7" s="2"/>
      <c r="Q7" s="1"/>
      <c r="R7" s="1"/>
    </row>
    <row r="8" spans="2:18" ht="15" x14ac:dyDescent="0.35">
      <c r="B8" s="10" t="s">
        <v>12</v>
      </c>
      <c r="C8" s="8">
        <v>36417</v>
      </c>
      <c r="D8" s="9">
        <v>1.44E-2</v>
      </c>
      <c r="E8" s="9">
        <v>7.1999999999999998E-3</v>
      </c>
      <c r="F8" s="21">
        <f t="shared" si="0"/>
        <v>786.60720000000003</v>
      </c>
      <c r="G8" s="19">
        <v>1.15E-2</v>
      </c>
      <c r="H8" s="20">
        <f t="shared" si="1"/>
        <v>680.99790000000007</v>
      </c>
      <c r="I8" s="2"/>
      <c r="Q8" s="1"/>
      <c r="R8" s="1"/>
    </row>
    <row r="9" spans="2:18" ht="15" x14ac:dyDescent="0.35">
      <c r="B9" s="10" t="s">
        <v>13</v>
      </c>
      <c r="C9" s="8">
        <v>3762</v>
      </c>
      <c r="D9" s="9">
        <v>1.44E-2</v>
      </c>
      <c r="E9" s="9">
        <v>7.1999999999999998E-3</v>
      </c>
      <c r="F9" s="21">
        <f t="shared" ref="F9:F14" si="2">(D9+E9)*C9</f>
        <v>81.259200000000007</v>
      </c>
      <c r="G9" s="19">
        <v>1.15E-2</v>
      </c>
      <c r="H9" s="20">
        <f t="shared" ref="H9:H14" si="3">(E9+G9)*C9</f>
        <v>70.349400000000003</v>
      </c>
      <c r="I9" s="2"/>
      <c r="Q9" s="1"/>
      <c r="R9" s="1"/>
    </row>
    <row r="10" spans="2:18" ht="15" x14ac:dyDescent="0.35">
      <c r="B10" s="10" t="s">
        <v>14</v>
      </c>
      <c r="C10" s="8">
        <v>14363</v>
      </c>
      <c r="D10" s="9">
        <v>1.44E-2</v>
      </c>
      <c r="E10" s="9">
        <v>7.1999999999999998E-3</v>
      </c>
      <c r="F10" s="21">
        <f t="shared" si="2"/>
        <v>310.24080000000004</v>
      </c>
      <c r="G10" s="19">
        <v>1.15E-2</v>
      </c>
      <c r="H10" s="20">
        <f t="shared" si="3"/>
        <v>268.5881</v>
      </c>
      <c r="I10" s="2"/>
      <c r="Q10" s="1"/>
      <c r="R10" s="1"/>
    </row>
    <row r="11" spans="2:18" ht="15" x14ac:dyDescent="0.35">
      <c r="B11" s="10" t="s">
        <v>15</v>
      </c>
      <c r="C11" s="8">
        <v>7187</v>
      </c>
      <c r="D11" s="9">
        <v>1.44E-2</v>
      </c>
      <c r="E11" s="9">
        <v>7.1999999999999998E-3</v>
      </c>
      <c r="F11" s="21">
        <f t="shared" si="2"/>
        <v>155.23920000000001</v>
      </c>
      <c r="G11" s="19">
        <v>1.15E-2</v>
      </c>
      <c r="H11" s="20">
        <f t="shared" si="3"/>
        <v>134.39690000000002</v>
      </c>
      <c r="I11" s="2"/>
      <c r="Q11" s="1"/>
      <c r="R11" s="1"/>
    </row>
    <row r="12" spans="2:18" ht="15" x14ac:dyDescent="0.35">
      <c r="B12" s="10" t="s">
        <v>16</v>
      </c>
      <c r="C12" s="8">
        <v>56268</v>
      </c>
      <c r="D12" s="9">
        <v>1.03E-2</v>
      </c>
      <c r="E12" s="9">
        <v>7.1999999999999998E-3</v>
      </c>
      <c r="F12" s="21">
        <f t="shared" si="2"/>
        <v>984.69</v>
      </c>
      <c r="G12" s="19">
        <v>9.7999999999999997E-3</v>
      </c>
      <c r="H12" s="20">
        <f t="shared" si="3"/>
        <v>956.55600000000004</v>
      </c>
      <c r="I12" s="2"/>
      <c r="Q12" s="1"/>
      <c r="R12" s="1"/>
    </row>
    <row r="13" spans="2:18" ht="15" x14ac:dyDescent="0.35">
      <c r="B13" s="10" t="s">
        <v>17</v>
      </c>
      <c r="C13" s="8">
        <v>28270</v>
      </c>
      <c r="D13" s="9">
        <v>1.18E-2</v>
      </c>
      <c r="E13" s="9">
        <v>7.1999999999999998E-3</v>
      </c>
      <c r="F13" s="21">
        <f t="shared" si="2"/>
        <v>537.13</v>
      </c>
      <c r="G13" s="19">
        <v>9.5999999999999992E-3</v>
      </c>
      <c r="H13" s="20">
        <f t="shared" si="3"/>
        <v>474.93599999999998</v>
      </c>
      <c r="I13" s="2"/>
      <c r="Q13" s="1"/>
      <c r="R13" s="1"/>
    </row>
    <row r="14" spans="2:18" ht="15" x14ac:dyDescent="0.35">
      <c r="B14" s="10" t="s">
        <v>18</v>
      </c>
      <c r="C14" s="8">
        <v>141243</v>
      </c>
      <c r="D14" s="9">
        <v>1.03E-2</v>
      </c>
      <c r="E14" s="9">
        <v>7.1999999999999998E-3</v>
      </c>
      <c r="F14" s="21">
        <f t="shared" si="2"/>
        <v>2471.7525000000001</v>
      </c>
      <c r="G14" s="19">
        <v>9.7999999999999997E-3</v>
      </c>
      <c r="H14" s="20">
        <f t="shared" si="3"/>
        <v>2401.1310000000003</v>
      </c>
      <c r="I14" s="2"/>
      <c r="Q14" s="1"/>
      <c r="R14" s="1"/>
    </row>
    <row r="15" spans="2:18" ht="15" x14ac:dyDescent="0.35">
      <c r="B15" s="10"/>
      <c r="C15" s="8"/>
      <c r="D15" s="9"/>
      <c r="E15" s="9"/>
      <c r="F15" s="22"/>
      <c r="G15" s="9"/>
      <c r="H15" s="11"/>
      <c r="Q15" s="1"/>
      <c r="R15" s="1"/>
    </row>
    <row r="16" spans="2:18" ht="19.8" thickBot="1" x14ac:dyDescent="0.5">
      <c r="B16" s="12"/>
      <c r="C16" s="13">
        <f>SUM(C3:C15)</f>
        <v>429180</v>
      </c>
      <c r="D16" s="14">
        <f>AVERAGE(D3:D15)</f>
        <v>1.3533333333333333E-2</v>
      </c>
      <c r="E16" s="14"/>
      <c r="F16" s="23">
        <f>SUM(F3:F15)</f>
        <v>8401.7368999999999</v>
      </c>
      <c r="G16" s="15"/>
      <c r="H16" s="16">
        <f>SUM(H3:H15)</f>
        <v>7622.6270000000004</v>
      </c>
      <c r="I16" s="2"/>
      <c r="Q16" s="1"/>
      <c r="R16" s="1"/>
    </row>
    <row r="17" spans="2:18" x14ac:dyDescent="0.3">
      <c r="Q17" s="1"/>
      <c r="R17" s="1"/>
    </row>
    <row r="18" spans="2:18" ht="15" x14ac:dyDescent="0.35">
      <c r="B18" s="6" t="s">
        <v>19</v>
      </c>
      <c r="C18" s="7"/>
      <c r="D18" s="7"/>
    </row>
    <row r="19" spans="2:18" ht="15" x14ac:dyDescent="0.35">
      <c r="B19" s="29" t="s">
        <v>25</v>
      </c>
      <c r="C19" s="30"/>
      <c r="D19" s="4">
        <v>600</v>
      </c>
    </row>
    <row r="20" spans="2:18" ht="15" x14ac:dyDescent="0.35">
      <c r="B20" s="3" t="s">
        <v>26</v>
      </c>
      <c r="C20" s="3"/>
      <c r="D20" s="4">
        <f>H16</f>
        <v>7622.6270000000004</v>
      </c>
    </row>
    <row r="21" spans="2:18" ht="15" x14ac:dyDescent="0.35">
      <c r="B21" s="29" t="s">
        <v>20</v>
      </c>
      <c r="C21" s="30"/>
      <c r="D21" s="4">
        <v>0</v>
      </c>
    </row>
    <row r="22" spans="2:18" ht="15" x14ac:dyDescent="0.35">
      <c r="B22" s="3" t="s">
        <v>21</v>
      </c>
      <c r="C22" s="3"/>
      <c r="D22" s="4">
        <v>0</v>
      </c>
    </row>
    <row r="23" spans="2:18" ht="15" x14ac:dyDescent="0.35">
      <c r="B23" s="3"/>
      <c r="C23" s="3"/>
      <c r="D23" s="4"/>
    </row>
    <row r="24" spans="2:18" ht="15" x14ac:dyDescent="0.35">
      <c r="B24" s="7" t="s">
        <v>22</v>
      </c>
      <c r="C24" s="7"/>
      <c r="D24" s="31">
        <f>SUM(D19:D23)</f>
        <v>8222.6270000000004</v>
      </c>
    </row>
    <row r="25" spans="2:18" ht="15" x14ac:dyDescent="0.35">
      <c r="B25" s="3"/>
      <c r="C25" s="3"/>
      <c r="D25" s="4"/>
    </row>
    <row r="26" spans="2:18" ht="15" x14ac:dyDescent="0.35">
      <c r="B26" s="7" t="s">
        <v>23</v>
      </c>
      <c r="C26" s="7"/>
      <c r="D26" s="31">
        <f>F16-H16</f>
        <v>779.10989999999947</v>
      </c>
    </row>
    <row r="27" spans="2:18" ht="15" x14ac:dyDescent="0.35">
      <c r="B27" s="3"/>
      <c r="C27" s="3"/>
      <c r="D27" s="4"/>
    </row>
    <row r="28" spans="2:18" ht="15.6" thickBot="1" x14ac:dyDescent="0.4">
      <c r="B28" s="32" t="s">
        <v>24</v>
      </c>
      <c r="C28" s="5"/>
      <c r="D28" s="33">
        <f>SUM(D23:D27)</f>
        <v>9001.7368999999999</v>
      </c>
    </row>
    <row r="29" spans="2:18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Switzer</dc:creator>
  <cp:lastModifiedBy>Evan Ross</cp:lastModifiedBy>
  <dcterms:created xsi:type="dcterms:W3CDTF">2014-10-21T19:12:29Z</dcterms:created>
  <dcterms:modified xsi:type="dcterms:W3CDTF">2020-06-18T21:04:11Z</dcterms:modified>
</cp:coreProperties>
</file>