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VOYA/"/>
    </mc:Choice>
  </mc:AlternateContent>
  <xr:revisionPtr revIDLastSave="10" documentId="13_ncr:1_{2D2D402B-7A93-442B-B979-94C5E0BBB8EE}" xr6:coauthVersionLast="45" xr6:coauthVersionMax="45" xr10:uidLastSave="{6F306A94-E928-48FF-917A-2023C581B75B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32" i="1"/>
  <c r="D36" i="1" s="1"/>
  <c r="D40" i="1" s="1"/>
  <c r="H3" i="1" l="1"/>
  <c r="H26" i="1" l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4" i="1" l="1"/>
  <c r="H5" i="1"/>
  <c r="H6" i="1"/>
  <c r="H7" i="1"/>
  <c r="H8" i="1"/>
  <c r="F4" i="1"/>
  <c r="F5" i="1"/>
  <c r="F6" i="1"/>
  <c r="F7" i="1"/>
  <c r="F8" i="1"/>
  <c r="F3" i="1"/>
  <c r="C28" i="1" l="1"/>
  <c r="D28" i="1"/>
  <c r="F28" i="1"/>
  <c r="H28" i="1" l="1"/>
</calcChain>
</file>

<file path=xl/sharedStrings.xml><?xml version="1.0" encoding="utf-8"?>
<sst xmlns="http://schemas.openxmlformats.org/spreadsheetml/2006/main" count="39" uniqueCount="39">
  <si>
    <t>Balance</t>
  </si>
  <si>
    <t>Exp. Ratio</t>
  </si>
  <si>
    <t>Fund Cost</t>
  </si>
  <si>
    <t>Indirect Fees</t>
  </si>
  <si>
    <t xml:space="preserve">Wrap Fee </t>
  </si>
  <si>
    <t>Rev Sharing</t>
  </si>
  <si>
    <t>Fund Name</t>
  </si>
  <si>
    <t>Voya Intermediate Bond Port I</t>
  </si>
  <si>
    <t>Voya SmallCap Opportunities Prt I</t>
  </si>
  <si>
    <t>Victory Sycmr Established Value Fd R</t>
  </si>
  <si>
    <t>VY Columbia Sm Cap Val II Pt I</t>
  </si>
  <si>
    <t>American Funds Fundamental Inv R3</t>
  </si>
  <si>
    <t>Voya Russell Sm Cp Index Port I</t>
  </si>
  <si>
    <t>Pioneer Strategic Income Fund Y</t>
  </si>
  <si>
    <t>TRowePrc Retirement 2030 Fund R</t>
  </si>
  <si>
    <t>TRowePrc Retirement 2050 Fund R</t>
  </si>
  <si>
    <t>Inv Opp Developing Markets Fund A</t>
  </si>
  <si>
    <t>Fidelity Adv New Insights Fund M</t>
  </si>
  <si>
    <t>Voya Real Estate Fund A</t>
  </si>
  <si>
    <t>American Funds New Perspective R3</t>
  </si>
  <si>
    <t>Voya Fixed Account</t>
  </si>
  <si>
    <t>Vanguard VIF - Diversified Val Port</t>
  </si>
  <si>
    <t>CRM Mid Cap Value Fund Inv</t>
  </si>
  <si>
    <t>American Funds Wash Mutual Inv R3</t>
  </si>
  <si>
    <t>American Funds Growth Fnd R3</t>
  </si>
  <si>
    <t>American Funds EuroPacific Grw R3</t>
  </si>
  <si>
    <t>Voya MidCap Opportunities Port S</t>
  </si>
  <si>
    <t>Templeton Global Bond Fund R</t>
  </si>
  <si>
    <t>VY TRowePrice Captl Apprec Pt Srv</t>
  </si>
  <si>
    <t>PIMCO Real Return Fund R</t>
  </si>
  <si>
    <t>Voya U.S. Stock Index Port Inst</t>
  </si>
  <si>
    <t>Administration Fees</t>
  </si>
  <si>
    <t>TPA Fees (if applicable)</t>
  </si>
  <si>
    <t>Financial Advisor Fees (if applicable)</t>
  </si>
  <si>
    <t>Total</t>
  </si>
  <si>
    <t>Investment Expenses</t>
  </si>
  <si>
    <t>All-In Fee</t>
  </si>
  <si>
    <t>Direct VOYA Fees</t>
  </si>
  <si>
    <t>Indirect VOYA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</si>
</sst>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1"/>
  <sheetViews>
    <sheetView showGridLines="0" tabSelected="1" zoomScale="91" workbookViewId="0">
      <selection activeCell="F37" sqref="F37"/>
    </sheetView>
  </sheetViews>
  <sheetFormatPr defaultRowHeight="14.4" x14ac:dyDescent="0.3"/>
  <cols>
    <col min="2" max="2" width="64.33203125" customWidth="1"/>
    <col min="3" max="3" width="17.109375" customWidth="1"/>
    <col min="4" max="4" width="12.109375" customWidth="1"/>
    <col min="5" max="5" width="10" bestFit="1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4" t="s">
        <v>6</v>
      </c>
      <c r="C2" s="25" t="s">
        <v>0</v>
      </c>
      <c r="D2" s="26" t="s">
        <v>1</v>
      </c>
      <c r="E2" s="26" t="s">
        <v>4</v>
      </c>
      <c r="F2" s="27" t="s">
        <v>2</v>
      </c>
      <c r="G2" s="26" t="s">
        <v>5</v>
      </c>
      <c r="H2" s="28" t="s">
        <v>3</v>
      </c>
    </row>
    <row r="3" spans="2:18" ht="15" x14ac:dyDescent="0.35">
      <c r="B3" s="17" t="s">
        <v>7</v>
      </c>
      <c r="C3" s="18">
        <v>258781.5</v>
      </c>
      <c r="D3" s="19">
        <v>5.4999999999999997E-3</v>
      </c>
      <c r="E3" s="19">
        <v>8.9999999999999993E-3</v>
      </c>
      <c r="F3" s="21">
        <f t="shared" ref="F3:F8" si="0">(D3+E3)*C3</f>
        <v>3752.3317499999998</v>
      </c>
      <c r="G3" s="19">
        <v>1.6999999999999999E-3</v>
      </c>
      <c r="H3" s="20">
        <f>(E3+G3)*C3</f>
        <v>2768.9620499999996</v>
      </c>
      <c r="I3" s="2"/>
      <c r="Q3" s="1"/>
      <c r="R3" s="1"/>
    </row>
    <row r="4" spans="2:18" ht="15" x14ac:dyDescent="0.35">
      <c r="B4" s="10" t="s">
        <v>8</v>
      </c>
      <c r="C4" s="8">
        <v>10085.629999999999</v>
      </c>
      <c r="D4" s="9">
        <v>8.8000000000000005E-3</v>
      </c>
      <c r="E4" s="9">
        <v>8.9999999999999993E-3</v>
      </c>
      <c r="F4" s="21">
        <f t="shared" si="0"/>
        <v>179.52421399999997</v>
      </c>
      <c r="G4" s="19">
        <v>3.0000000000000001E-3</v>
      </c>
      <c r="H4" s="20">
        <f t="shared" ref="H4:H8" si="1">(E4+G4)*C4</f>
        <v>121.02755999999999</v>
      </c>
      <c r="I4" s="2"/>
      <c r="Q4" s="1"/>
      <c r="R4" s="1"/>
    </row>
    <row r="5" spans="2:18" ht="15" x14ac:dyDescent="0.35">
      <c r="B5" s="10" t="s">
        <v>9</v>
      </c>
      <c r="C5" s="8">
        <v>88274.31</v>
      </c>
      <c r="D5" s="9">
        <v>1.0999999999999999E-2</v>
      </c>
      <c r="E5" s="9">
        <v>4.4999999999999997E-3</v>
      </c>
      <c r="F5" s="21">
        <f t="shared" si="0"/>
        <v>1368.2518049999999</v>
      </c>
      <c r="G5" s="19">
        <v>7.4999999999999997E-3</v>
      </c>
      <c r="H5" s="20">
        <f t="shared" si="1"/>
        <v>1059.2917199999999</v>
      </c>
      <c r="I5" s="2"/>
      <c r="Q5" s="1"/>
      <c r="R5" s="1"/>
    </row>
    <row r="6" spans="2:18" ht="15" x14ac:dyDescent="0.35">
      <c r="B6" s="10" t="s">
        <v>10</v>
      </c>
      <c r="C6" s="8">
        <v>40051</v>
      </c>
      <c r="D6" s="9">
        <v>8.6999999999999994E-3</v>
      </c>
      <c r="E6" s="9">
        <v>8.0000000000000002E-3</v>
      </c>
      <c r="F6" s="21">
        <f t="shared" si="0"/>
        <v>668.85169999999994</v>
      </c>
      <c r="G6" s="19">
        <v>3.5999999999999999E-3</v>
      </c>
      <c r="H6" s="20">
        <f t="shared" si="1"/>
        <v>464.59159999999997</v>
      </c>
      <c r="I6" s="2"/>
      <c r="Q6" s="1"/>
      <c r="R6" s="1"/>
    </row>
    <row r="7" spans="2:18" ht="15" x14ac:dyDescent="0.35">
      <c r="B7" s="10" t="s">
        <v>11</v>
      </c>
      <c r="C7" s="8">
        <v>5708.25</v>
      </c>
      <c r="D7" s="9">
        <v>9.4999999999999998E-3</v>
      </c>
      <c r="E7" s="9">
        <v>4.4999999999999997E-3</v>
      </c>
      <c r="F7" s="21">
        <f t="shared" si="0"/>
        <v>79.915499999999994</v>
      </c>
      <c r="G7" s="19">
        <v>6.5000000000000006E-3</v>
      </c>
      <c r="H7" s="20">
        <f t="shared" si="1"/>
        <v>62.790749999999996</v>
      </c>
      <c r="I7" s="2"/>
      <c r="Q7" s="1"/>
      <c r="R7" s="1"/>
    </row>
    <row r="8" spans="2:18" ht="15" x14ac:dyDescent="0.35">
      <c r="B8" s="10" t="s">
        <v>12</v>
      </c>
      <c r="C8" s="8">
        <v>81268.990000000005</v>
      </c>
      <c r="D8" s="9">
        <v>4.5999999999999999E-3</v>
      </c>
      <c r="E8" s="9">
        <v>8.9999999999999993E-3</v>
      </c>
      <c r="F8" s="21">
        <f t="shared" si="0"/>
        <v>1105.2582640000001</v>
      </c>
      <c r="G8" s="19">
        <v>3.0000000000000001E-3</v>
      </c>
      <c r="H8" s="20">
        <f t="shared" si="1"/>
        <v>975.22788000000003</v>
      </c>
      <c r="I8" s="2"/>
      <c r="Q8" s="1"/>
      <c r="R8" s="1"/>
    </row>
    <row r="9" spans="2:18" ht="15" x14ac:dyDescent="0.35">
      <c r="B9" s="10" t="s">
        <v>13</v>
      </c>
      <c r="C9" s="8">
        <v>89098.46</v>
      </c>
      <c r="D9" s="9">
        <v>7.1999999999999998E-3</v>
      </c>
      <c r="E9" s="9">
        <v>8.9999999999999993E-3</v>
      </c>
      <c r="F9" s="21">
        <f t="shared" ref="F9:F26" si="2">(D9+E9)*C9</f>
        <v>1443.3950520000001</v>
      </c>
      <c r="G9" s="19">
        <v>2.5000000000000001E-3</v>
      </c>
      <c r="H9" s="20">
        <f t="shared" ref="H9:H26" si="3">(E9+G9)*C9</f>
        <v>1024.63229</v>
      </c>
      <c r="I9" s="2"/>
      <c r="Q9" s="1"/>
      <c r="R9" s="1"/>
    </row>
    <row r="10" spans="2:18" ht="15" x14ac:dyDescent="0.35">
      <c r="B10" s="10" t="s">
        <v>14</v>
      </c>
      <c r="C10" s="8">
        <v>40838.78</v>
      </c>
      <c r="D10" s="9">
        <v>1.17E-2</v>
      </c>
      <c r="E10" s="9">
        <v>6.4999999999999997E-3</v>
      </c>
      <c r="F10" s="21">
        <f t="shared" si="2"/>
        <v>743.26579600000002</v>
      </c>
      <c r="G10" s="19">
        <v>6.5000000000000006E-3</v>
      </c>
      <c r="H10" s="20">
        <f t="shared" si="3"/>
        <v>530.90413999999998</v>
      </c>
      <c r="I10" s="2"/>
      <c r="Q10" s="1"/>
      <c r="R10" s="1"/>
    </row>
    <row r="11" spans="2:18" ht="15" x14ac:dyDescent="0.35">
      <c r="B11" s="10" t="s">
        <v>15</v>
      </c>
      <c r="C11" s="8">
        <v>27470.37</v>
      </c>
      <c r="D11" s="9">
        <v>1.2200000000000001E-2</v>
      </c>
      <c r="E11" s="9">
        <v>6.4999999999999997E-3</v>
      </c>
      <c r="F11" s="21">
        <f t="shared" si="2"/>
        <v>513.695919</v>
      </c>
      <c r="G11" s="19">
        <v>6.5000000000000006E-3</v>
      </c>
      <c r="H11" s="20">
        <f t="shared" si="3"/>
        <v>357.11481000000003</v>
      </c>
      <c r="I11" s="2"/>
      <c r="Q11" s="1"/>
      <c r="R11" s="1"/>
    </row>
    <row r="12" spans="2:18" ht="15" x14ac:dyDescent="0.35">
      <c r="B12" s="10" t="s">
        <v>16</v>
      </c>
      <c r="C12" s="8">
        <v>101880.89</v>
      </c>
      <c r="D12" s="9">
        <v>1.26E-2</v>
      </c>
      <c r="E12" s="9">
        <v>7.4999999999999997E-3</v>
      </c>
      <c r="F12" s="21">
        <f t="shared" si="2"/>
        <v>2047.805889</v>
      </c>
      <c r="G12" s="19">
        <v>5.0000000000000001E-3</v>
      </c>
      <c r="H12" s="20">
        <f t="shared" si="3"/>
        <v>1273.511125</v>
      </c>
      <c r="I12" s="2"/>
      <c r="Q12" s="1"/>
      <c r="R12" s="1"/>
    </row>
    <row r="13" spans="2:18" ht="15" x14ac:dyDescent="0.35">
      <c r="B13" s="10" t="s">
        <v>17</v>
      </c>
      <c r="C13" s="8">
        <v>132839.45000000001</v>
      </c>
      <c r="D13" s="9">
        <v>1.2999999999999999E-2</v>
      </c>
      <c r="E13" s="9">
        <v>6.0000000000000001E-3</v>
      </c>
      <c r="F13" s="21">
        <f t="shared" si="2"/>
        <v>2523.9495500000003</v>
      </c>
      <c r="G13" s="19">
        <v>7.0000000000000001E-3</v>
      </c>
      <c r="H13" s="20">
        <f t="shared" si="3"/>
        <v>1726.9128500000004</v>
      </c>
      <c r="I13" s="2"/>
      <c r="Q13" s="1"/>
      <c r="R13" s="1"/>
    </row>
    <row r="14" spans="2:18" ht="15" x14ac:dyDescent="0.35">
      <c r="B14" s="10" t="s">
        <v>18</v>
      </c>
      <c r="C14" s="8">
        <v>30150.48</v>
      </c>
      <c r="D14" s="9">
        <v>1.2E-2</v>
      </c>
      <c r="E14" s="9">
        <v>4.4999999999999997E-3</v>
      </c>
      <c r="F14" s="21">
        <f t="shared" si="2"/>
        <v>497.48292000000004</v>
      </c>
      <c r="G14" s="19">
        <v>6.5000000000000006E-3</v>
      </c>
      <c r="H14" s="20">
        <f t="shared" si="3"/>
        <v>331.65527999999995</v>
      </c>
      <c r="I14" s="2"/>
      <c r="Q14" s="1"/>
      <c r="R14" s="1"/>
    </row>
    <row r="15" spans="2:18" ht="15" x14ac:dyDescent="0.35">
      <c r="B15" s="10" t="s">
        <v>19</v>
      </c>
      <c r="C15" s="8">
        <v>90699.53</v>
      </c>
      <c r="D15" s="9">
        <v>1.0999999999999999E-2</v>
      </c>
      <c r="E15" s="9">
        <v>4.4999999999999997E-3</v>
      </c>
      <c r="F15" s="21">
        <f t="shared" si="2"/>
        <v>1405.842715</v>
      </c>
      <c r="G15" s="19">
        <v>6.5000000000000006E-3</v>
      </c>
      <c r="H15" s="20">
        <f t="shared" si="3"/>
        <v>997.69482999999991</v>
      </c>
      <c r="I15" s="2"/>
      <c r="Q15" s="1"/>
      <c r="R15" s="1"/>
    </row>
    <row r="16" spans="2:18" ht="15" x14ac:dyDescent="0.35">
      <c r="B16" s="10" t="s">
        <v>20</v>
      </c>
      <c r="C16" s="8">
        <v>287071.43</v>
      </c>
      <c r="D16" s="9">
        <v>3.3999999999999998E-3</v>
      </c>
      <c r="E16" s="9">
        <v>0</v>
      </c>
      <c r="F16" s="21">
        <f t="shared" si="2"/>
        <v>976.0428619999999</v>
      </c>
      <c r="G16" s="19">
        <v>3.3999999999999998E-3</v>
      </c>
      <c r="H16" s="20">
        <f t="shared" si="3"/>
        <v>976.0428619999999</v>
      </c>
      <c r="I16" s="2"/>
      <c r="Q16" s="1"/>
      <c r="R16" s="1"/>
    </row>
    <row r="17" spans="2:18" ht="15" x14ac:dyDescent="0.35">
      <c r="B17" s="10" t="s">
        <v>21</v>
      </c>
      <c r="C17" s="8">
        <v>130682.36</v>
      </c>
      <c r="D17" s="9">
        <v>2.5000000000000001E-3</v>
      </c>
      <c r="E17" s="9">
        <v>1.15E-2</v>
      </c>
      <c r="F17" s="21">
        <f t="shared" si="2"/>
        <v>1829.55304</v>
      </c>
      <c r="G17" s="19">
        <v>0</v>
      </c>
      <c r="H17" s="20">
        <f t="shared" si="3"/>
        <v>1502.8471400000001</v>
      </c>
      <c r="I17" s="2"/>
      <c r="Q17" s="1"/>
      <c r="R17" s="1"/>
    </row>
    <row r="18" spans="2:18" ht="15" x14ac:dyDescent="0.35">
      <c r="B18" s="10" t="s">
        <v>22</v>
      </c>
      <c r="C18" s="8">
        <v>9630.18</v>
      </c>
      <c r="D18" s="9">
        <v>1.12E-2</v>
      </c>
      <c r="E18" s="9">
        <v>7.4999999999999997E-3</v>
      </c>
      <c r="F18" s="21">
        <f t="shared" si="2"/>
        <v>180.08436600000002</v>
      </c>
      <c r="G18" s="19">
        <v>4.0000000000000001E-3</v>
      </c>
      <c r="H18" s="20">
        <f t="shared" si="3"/>
        <v>110.74707000000001</v>
      </c>
      <c r="I18" s="2"/>
      <c r="Q18" s="1"/>
      <c r="R18" s="1"/>
    </row>
    <row r="19" spans="2:18" ht="15" x14ac:dyDescent="0.35">
      <c r="B19" s="10" t="s">
        <v>23</v>
      </c>
      <c r="C19" s="8">
        <v>95249.09</v>
      </c>
      <c r="D19" s="9">
        <v>9.1999999999999998E-3</v>
      </c>
      <c r="E19" s="9">
        <v>4.4999999999999997E-3</v>
      </c>
      <c r="F19" s="21">
        <f t="shared" si="2"/>
        <v>1304.9125329999999</v>
      </c>
      <c r="G19" s="19">
        <v>6.5000000000000006E-3</v>
      </c>
      <c r="H19" s="20">
        <f t="shared" si="3"/>
        <v>1047.7399899999998</v>
      </c>
      <c r="I19" s="2"/>
      <c r="Q19" s="1"/>
      <c r="R19" s="1"/>
    </row>
    <row r="20" spans="2:18" ht="15" x14ac:dyDescent="0.35">
      <c r="B20" s="10" t="s">
        <v>24</v>
      </c>
      <c r="C20" s="8">
        <v>67729.5</v>
      </c>
      <c r="D20" s="9">
        <v>9.7999999999999997E-3</v>
      </c>
      <c r="E20" s="9">
        <v>4.4999999999999997E-3</v>
      </c>
      <c r="F20" s="21">
        <f t="shared" si="2"/>
        <v>968.53184999999996</v>
      </c>
      <c r="G20" s="19">
        <v>6.5000000000000006E-3</v>
      </c>
      <c r="H20" s="20">
        <f t="shared" si="3"/>
        <v>745.02449999999999</v>
      </c>
      <c r="I20" s="2"/>
      <c r="Q20" s="1"/>
      <c r="R20" s="1"/>
    </row>
    <row r="21" spans="2:18" ht="15" x14ac:dyDescent="0.35">
      <c r="B21" s="10" t="s">
        <v>25</v>
      </c>
      <c r="C21" s="8">
        <v>169699.05</v>
      </c>
      <c r="D21" s="9">
        <v>1.14E-2</v>
      </c>
      <c r="E21" s="9">
        <v>4.4999999999999997E-3</v>
      </c>
      <c r="F21" s="21">
        <f t="shared" si="2"/>
        <v>2698.2148950000001</v>
      </c>
      <c r="G21" s="19">
        <v>6.5000000000000006E-3</v>
      </c>
      <c r="H21" s="20">
        <f t="shared" si="3"/>
        <v>1866.6895499999998</v>
      </c>
      <c r="I21" s="2"/>
      <c r="Q21" s="1"/>
      <c r="R21" s="1"/>
    </row>
    <row r="22" spans="2:18" ht="15" x14ac:dyDescent="0.35">
      <c r="B22" s="10" t="s">
        <v>26</v>
      </c>
      <c r="C22" s="8">
        <v>100238.19</v>
      </c>
      <c r="D22" s="9">
        <v>9.1000000000000004E-3</v>
      </c>
      <c r="E22" s="9">
        <v>3.0000000000000001E-3</v>
      </c>
      <c r="F22" s="21">
        <f t="shared" si="2"/>
        <v>1212.8820989999999</v>
      </c>
      <c r="G22" s="19">
        <v>5.4999999999999997E-3</v>
      </c>
      <c r="H22" s="20">
        <f t="shared" si="3"/>
        <v>852.02461500000004</v>
      </c>
      <c r="I22" s="2"/>
      <c r="Q22" s="1"/>
      <c r="R22" s="1"/>
    </row>
    <row r="23" spans="2:18" ht="15" x14ac:dyDescent="0.35">
      <c r="B23" s="10" t="s">
        <v>27</v>
      </c>
      <c r="C23" s="8">
        <v>20636.75</v>
      </c>
      <c r="D23" s="9">
        <v>1.1900000000000001E-2</v>
      </c>
      <c r="E23" s="9">
        <v>5.0000000000000001E-3</v>
      </c>
      <c r="F23" s="21">
        <f t="shared" si="2"/>
        <v>348.76107500000006</v>
      </c>
      <c r="G23" s="19">
        <v>7.5000000000000006E-3</v>
      </c>
      <c r="H23" s="20">
        <f t="shared" si="3"/>
        <v>257.95937500000002</v>
      </c>
      <c r="I23" s="2"/>
      <c r="Q23" s="1"/>
      <c r="R23" s="1"/>
    </row>
    <row r="24" spans="2:18" ht="15" x14ac:dyDescent="0.35">
      <c r="B24" s="10" t="s">
        <v>28</v>
      </c>
      <c r="C24" s="8">
        <v>92530.17</v>
      </c>
      <c r="D24" s="9">
        <v>8.8999999999999999E-3</v>
      </c>
      <c r="E24" s="9">
        <v>6.4999999999999997E-3</v>
      </c>
      <c r="F24" s="21">
        <f t="shared" si="2"/>
        <v>1424.964618</v>
      </c>
      <c r="G24" s="19">
        <v>5.3E-3</v>
      </c>
      <c r="H24" s="20">
        <f t="shared" si="3"/>
        <v>1091.856006</v>
      </c>
      <c r="I24" s="2"/>
      <c r="Q24" s="1"/>
      <c r="R24" s="1"/>
    </row>
    <row r="25" spans="2:18" ht="15" x14ac:dyDescent="0.35">
      <c r="B25" s="10" t="s">
        <v>29</v>
      </c>
      <c r="C25" s="8">
        <v>26014.38</v>
      </c>
      <c r="D25" s="9">
        <v>1.6299999999999999E-2</v>
      </c>
      <c r="E25" s="9">
        <v>4.0000000000000001E-3</v>
      </c>
      <c r="F25" s="21">
        <f t="shared" si="2"/>
        <v>528.09191399999997</v>
      </c>
      <c r="G25" s="19">
        <v>7.4999999999999997E-3</v>
      </c>
      <c r="H25" s="20">
        <f t="shared" si="3"/>
        <v>299.16537</v>
      </c>
      <c r="I25" s="2"/>
      <c r="Q25" s="1"/>
      <c r="R25" s="1"/>
    </row>
    <row r="26" spans="2:18" ht="15" x14ac:dyDescent="0.35">
      <c r="B26" s="10" t="s">
        <v>30</v>
      </c>
      <c r="C26" s="8">
        <v>100300.01</v>
      </c>
      <c r="D26" s="9">
        <v>2.8E-3</v>
      </c>
      <c r="E26" s="9">
        <v>8.5000000000000006E-3</v>
      </c>
      <c r="F26" s="21">
        <f t="shared" si="2"/>
        <v>1133.3901130000002</v>
      </c>
      <c r="G26" s="19">
        <v>2.8E-3</v>
      </c>
      <c r="H26" s="20">
        <f t="shared" si="3"/>
        <v>1133.3901130000002</v>
      </c>
      <c r="I26" s="2"/>
      <c r="Q26" s="1"/>
      <c r="R26" s="1"/>
    </row>
    <row r="27" spans="2:18" ht="15" x14ac:dyDescent="0.35">
      <c r="B27" s="10"/>
      <c r="C27" s="8"/>
      <c r="D27" s="9"/>
      <c r="E27" s="9"/>
      <c r="F27" s="22"/>
      <c r="G27" s="9"/>
      <c r="H27" s="11"/>
      <c r="Q27" s="1"/>
      <c r="R27" s="1"/>
    </row>
    <row r="28" spans="2:18" ht="19.8" thickBot="1" x14ac:dyDescent="0.5">
      <c r="B28" s="12"/>
      <c r="C28" s="13">
        <f>SUM(C3:C27)</f>
        <v>2096928.75</v>
      </c>
      <c r="D28" s="14">
        <f>AVERAGE(D3:D27)</f>
        <v>9.345833333333331E-3</v>
      </c>
      <c r="E28" s="14"/>
      <c r="F28" s="23">
        <f>SUM(F3:F27)</f>
        <v>28935.000438999992</v>
      </c>
      <c r="G28" s="15"/>
      <c r="H28" s="16">
        <f>SUM(H3:H27)</f>
        <v>21577.803475999997</v>
      </c>
      <c r="I28" s="2"/>
      <c r="Q28" s="1"/>
      <c r="R28" s="1"/>
    </row>
    <row r="29" spans="2:18" x14ac:dyDescent="0.3">
      <c r="Q29" s="1"/>
      <c r="R29" s="1"/>
    </row>
    <row r="30" spans="2:18" ht="15" x14ac:dyDescent="0.35">
      <c r="B30" s="6" t="s">
        <v>31</v>
      </c>
      <c r="C30" s="7"/>
      <c r="D30" s="7"/>
    </row>
    <row r="31" spans="2:18" ht="15" x14ac:dyDescent="0.35">
      <c r="B31" s="29" t="s">
        <v>37</v>
      </c>
      <c r="C31" s="30"/>
      <c r="D31" s="4">
        <v>0</v>
      </c>
    </row>
    <row r="32" spans="2:18" ht="15" x14ac:dyDescent="0.35">
      <c r="B32" s="3" t="s">
        <v>38</v>
      </c>
      <c r="C32" s="3"/>
      <c r="D32" s="4">
        <f>H28</f>
        <v>21577.803475999997</v>
      </c>
    </row>
    <row r="33" spans="2:4" ht="15" x14ac:dyDescent="0.35">
      <c r="B33" s="29" t="s">
        <v>32</v>
      </c>
      <c r="C33" s="30"/>
      <c r="D33" s="4">
        <v>800</v>
      </c>
    </row>
    <row r="34" spans="2:4" ht="15" x14ac:dyDescent="0.35">
      <c r="B34" s="3" t="s">
        <v>33</v>
      </c>
      <c r="C34" s="3"/>
      <c r="D34" s="4">
        <v>0</v>
      </c>
    </row>
    <row r="35" spans="2:4" ht="15" x14ac:dyDescent="0.35">
      <c r="B35" s="3"/>
      <c r="C35" s="3"/>
      <c r="D35" s="4"/>
    </row>
    <row r="36" spans="2:4" ht="15" x14ac:dyDescent="0.35">
      <c r="B36" s="7" t="s">
        <v>34</v>
      </c>
      <c r="C36" s="7"/>
      <c r="D36" s="31">
        <f>SUM(D31:D35)</f>
        <v>22377.803475999997</v>
      </c>
    </row>
    <row r="37" spans="2:4" ht="15" x14ac:dyDescent="0.35">
      <c r="B37" s="3"/>
      <c r="C37" s="3"/>
      <c r="D37" s="4"/>
    </row>
    <row r="38" spans="2:4" ht="15" x14ac:dyDescent="0.35">
      <c r="B38" s="7" t="s">
        <v>35</v>
      </c>
      <c r="C38" s="7"/>
      <c r="D38" s="31">
        <f>F28-H28</f>
        <v>7357.1969629999949</v>
      </c>
    </row>
    <row r="39" spans="2:4" ht="15" x14ac:dyDescent="0.35">
      <c r="B39" s="3"/>
      <c r="C39" s="3"/>
      <c r="D39" s="4"/>
    </row>
    <row r="40" spans="2:4" ht="15.6" thickBot="1" x14ac:dyDescent="0.4">
      <c r="B40" s="32" t="s">
        <v>36</v>
      </c>
      <c r="C40" s="5"/>
      <c r="D40" s="33">
        <f>SUM(D35:D39)</f>
        <v>29735.000438999992</v>
      </c>
    </row>
    <row r="41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2020-06-18T19:09:01Z</dcterms:modified>
</cp:coreProperties>
</file>