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ric.EMPFID\Desktop\"/>
    </mc:Choice>
  </mc:AlternateContent>
  <xr:revisionPtr revIDLastSave="0" documentId="10_ncr:100000_{D71C7E0C-E2D6-4B9D-9765-37FF5270391B}" xr6:coauthVersionLast="31" xr6:coauthVersionMax="31" xr10:uidLastSave="{00000000-0000-0000-0000-000000000000}"/>
  <bookViews>
    <workbookView xWindow="0" yWindow="0" windowWidth="28800" windowHeight="1244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H17" i="1"/>
  <c r="I17" i="1" s="1"/>
  <c r="E17" i="1"/>
  <c r="F17" i="1" s="1"/>
  <c r="H16" i="1"/>
  <c r="I16" i="1" s="1"/>
  <c r="E16" i="1"/>
  <c r="F16" i="1" s="1"/>
  <c r="E21" i="1" l="1"/>
  <c r="F21" i="1" s="1"/>
  <c r="H21" i="1"/>
  <c r="I21" i="1" s="1"/>
  <c r="H18" i="1" l="1"/>
  <c r="I18" i="1" s="1"/>
  <c r="H19" i="1"/>
  <c r="I19" i="1" s="1"/>
  <c r="H20" i="1"/>
  <c r="I20" i="1" s="1"/>
  <c r="H22" i="1"/>
  <c r="I22" i="1" s="1"/>
  <c r="H23" i="1"/>
  <c r="I23" i="1" s="1"/>
  <c r="E18" i="1"/>
  <c r="F18" i="1" s="1"/>
  <c r="E19" i="1"/>
  <c r="F19" i="1" s="1"/>
  <c r="E20" i="1"/>
  <c r="F20" i="1" s="1"/>
  <c r="E22" i="1"/>
  <c r="F22" i="1" s="1"/>
  <c r="E23" i="1"/>
  <c r="F23" i="1" s="1"/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H2" i="1" l="1"/>
  <c r="I2" i="1" s="1"/>
  <c r="D24" i="1" l="1"/>
  <c r="H3" i="1" l="1"/>
  <c r="I3" i="1" s="1"/>
  <c r="H4" i="1"/>
  <c r="I4" i="1" s="1"/>
  <c r="H12" i="1"/>
  <c r="I12" i="1" s="1"/>
  <c r="H13" i="1"/>
  <c r="I13" i="1" s="1"/>
  <c r="H14" i="1"/>
  <c r="I14" i="1" s="1"/>
  <c r="H15" i="1"/>
  <c r="I15" i="1" s="1"/>
  <c r="E3" i="1" l="1"/>
  <c r="F3" i="1" s="1"/>
  <c r="E4" i="1"/>
  <c r="F4" i="1" s="1"/>
  <c r="E12" i="1"/>
  <c r="F12" i="1" s="1"/>
  <c r="E13" i="1"/>
  <c r="F13" i="1" s="1"/>
  <c r="E14" i="1"/>
  <c r="F14" i="1" s="1"/>
  <c r="E15" i="1"/>
  <c r="F15" i="1" s="1"/>
  <c r="E2" i="1"/>
  <c r="F2" i="1" s="1"/>
  <c r="E24" i="1" l="1"/>
  <c r="B24" i="1" l="1"/>
  <c r="C24" i="1"/>
  <c r="F24" i="1"/>
  <c r="I24" i="1" l="1"/>
  <c r="C32" i="1" l="1"/>
  <c r="C28" i="1"/>
  <c r="C30" i="1" s="1"/>
  <c r="C33" i="1" l="1"/>
</calcChain>
</file>

<file path=xl/sharedStrings.xml><?xml version="1.0" encoding="utf-8"?>
<sst xmlns="http://schemas.openxmlformats.org/spreadsheetml/2006/main" count="36" uniqueCount="36">
  <si>
    <t>Balance</t>
  </si>
  <si>
    <t>Exp. Ratio</t>
  </si>
  <si>
    <t>Fund Cost</t>
  </si>
  <si>
    <t>Total Provider Exp.</t>
  </si>
  <si>
    <t>FUND</t>
  </si>
  <si>
    <t>Indirect Fees</t>
  </si>
  <si>
    <t>Total Fees</t>
  </si>
  <si>
    <t xml:space="preserve"> + Fund Cost</t>
  </si>
  <si>
    <t xml:space="preserve"> = Total Annual Cost</t>
  </si>
  <si>
    <t>Total Expense</t>
  </si>
  <si>
    <t>Rev. Sharing</t>
  </si>
  <si>
    <t>Indirect Fees (Wrap + Rev Sharing)</t>
  </si>
  <si>
    <t xml:space="preserve">Wrap Fee </t>
  </si>
  <si>
    <t>T. Rowe Price Retirement Balanced Fund - Class R</t>
  </si>
  <si>
    <t>BlackRock Equity Dividend Fund - Investor A Class</t>
  </si>
  <si>
    <t>State Street S&amp;P 500 Index Securities Lending Series Fund - Class IX</t>
  </si>
  <si>
    <t>Victory RS Large Cap Alpha Fund - Class A</t>
  </si>
  <si>
    <t>AllianzGI Focused Growth Fund - Class A</t>
  </si>
  <si>
    <t>Victory Sycamore Established Value Fund - Class A</t>
  </si>
  <si>
    <t>State Street S&amp;P MidCap Index Non Lending Series Fund - Class J</t>
  </si>
  <si>
    <t>American Century Heritage Fund - Class A</t>
  </si>
  <si>
    <t>Invesco Small Cap Value Fund - Class A</t>
  </si>
  <si>
    <t>State Street Russell Small Cap Index Sec Lending Series Fund Class VIII</t>
  </si>
  <si>
    <t>Carillon Eagle Small Cap Growth Fund - Class A</t>
  </si>
  <si>
    <t>T. Rowe Price International Value Equity Fund - Advisor Class</t>
  </si>
  <si>
    <t>State Street International Index Securities Lending Series Fund Class VIII</t>
  </si>
  <si>
    <t>Oppenheimer International Growth Fund - Class A</t>
  </si>
  <si>
    <t>Invesco Stable Asset Fund</t>
  </si>
  <si>
    <t>PIMCO Total Return Fund - Class A</t>
  </si>
  <si>
    <t>T. Rowe Price Retirement 2010 Fund - Class R</t>
  </si>
  <si>
    <t>T. Rowe Price Retirement 2020 Fund - Class R</t>
  </si>
  <si>
    <t>T. Rowe Price Retirement 2030 Fund - Class R</t>
  </si>
  <si>
    <t>T. Rowe Price Retirement 2040 Fund - Class R</t>
  </si>
  <si>
    <t>T. Rowe Price Retirement 2050 Fund - Class R</t>
  </si>
  <si>
    <t>Direct Fees</t>
  </si>
  <si>
    <t>Monthly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</si>
</sst>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10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0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10" fontId="0" fillId="3" borderId="1" xfId="0" applyNumberFormat="1" applyFill="1" applyBorder="1" applyAlignment="1">
      <alignment horizontal="center"/>
    </xf>
    <xf numFmtId="10" fontId="0" fillId="3" borderId="0" xfId="0" applyNumberFormat="1" applyFill="1"/>
    <xf numFmtId="10" fontId="0" fillId="3" borderId="2" xfId="0" applyNumberFormat="1" applyFill="1" applyBorder="1"/>
    <xf numFmtId="10" fontId="2" fillId="0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164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A31" sqref="A31"/>
    </sheetView>
  </sheetViews>
  <sheetFormatPr defaultRowHeight="14.5" x14ac:dyDescent="0.35"/>
  <cols>
    <col min="1" max="1" width="64.26953125" customWidth="1"/>
    <col min="2" max="2" width="12.7265625" bestFit="1" customWidth="1"/>
    <col min="3" max="3" width="10.1796875" bestFit="1" customWidth="1"/>
    <col min="4" max="4" width="9.81640625" bestFit="1" customWidth="1"/>
    <col min="5" max="5" width="13.453125" bestFit="1" customWidth="1"/>
    <col min="6" max="6" width="10.1796875" bestFit="1" customWidth="1"/>
    <col min="7" max="7" width="12" bestFit="1" customWidth="1"/>
    <col min="8" max="8" width="17.81640625" bestFit="1" customWidth="1"/>
    <col min="9" max="9" width="12.453125" bestFit="1" customWidth="1"/>
  </cols>
  <sheetData>
    <row r="1" spans="1:10" x14ac:dyDescent="0.35">
      <c r="A1" s="1" t="s">
        <v>4</v>
      </c>
      <c r="B1" s="3" t="s">
        <v>0</v>
      </c>
      <c r="C1" s="2" t="s">
        <v>1</v>
      </c>
      <c r="D1" s="2" t="s">
        <v>12</v>
      </c>
      <c r="E1" s="14" t="s">
        <v>9</v>
      </c>
      <c r="F1" s="17" t="s">
        <v>2</v>
      </c>
      <c r="G1" s="2" t="s">
        <v>10</v>
      </c>
      <c r="H1" s="1" t="s">
        <v>3</v>
      </c>
      <c r="I1" s="19" t="s">
        <v>5</v>
      </c>
    </row>
    <row r="2" spans="1:10" x14ac:dyDescent="0.35">
      <c r="A2" t="s">
        <v>17</v>
      </c>
      <c r="B2" s="8">
        <v>5271.37</v>
      </c>
      <c r="C2" s="7">
        <v>1.11E-2</v>
      </c>
      <c r="D2" s="7"/>
      <c r="E2" s="15">
        <f t="shared" ref="E2:E23" si="0">SUM(C2,D2)</f>
        <v>1.11E-2</v>
      </c>
      <c r="F2" s="8">
        <f>E2*B2</f>
        <v>58.512207000000004</v>
      </c>
      <c r="G2" s="7">
        <v>5.0000000000000001E-3</v>
      </c>
      <c r="H2" s="7">
        <f>SUM(D2,G2)</f>
        <v>5.0000000000000001E-3</v>
      </c>
      <c r="I2" s="20">
        <f>H2*B2</f>
        <v>26.356850000000001</v>
      </c>
      <c r="J2" s="8"/>
    </row>
    <row r="3" spans="1:10" x14ac:dyDescent="0.35">
      <c r="A3" t="s">
        <v>20</v>
      </c>
      <c r="B3" s="8">
        <v>1408.91</v>
      </c>
      <c r="C3" s="7">
        <v>1.2500000000000001E-2</v>
      </c>
      <c r="D3" s="7"/>
      <c r="E3" s="15">
        <f t="shared" si="0"/>
        <v>1.2500000000000001E-2</v>
      </c>
      <c r="F3" s="8">
        <f t="shared" ref="F3:F23" si="1">E3*B3</f>
        <v>17.611375000000002</v>
      </c>
      <c r="G3" s="7">
        <v>6.0000000000000001E-3</v>
      </c>
      <c r="H3" s="7">
        <f t="shared" ref="H3:H23" si="2">SUM(D3,G3)</f>
        <v>6.0000000000000001E-3</v>
      </c>
      <c r="I3" s="20">
        <f t="shared" ref="I3:I23" si="3">H3*B3</f>
        <v>8.4534600000000015</v>
      </c>
      <c r="J3" s="8"/>
    </row>
    <row r="4" spans="1:10" x14ac:dyDescent="0.35">
      <c r="A4" t="s">
        <v>14</v>
      </c>
      <c r="B4" s="8">
        <v>14665.04</v>
      </c>
      <c r="C4" s="7">
        <v>9.7999999999999997E-3</v>
      </c>
      <c r="D4" s="7"/>
      <c r="E4" s="15">
        <f t="shared" si="0"/>
        <v>9.7999999999999997E-3</v>
      </c>
      <c r="F4" s="8">
        <f t="shared" si="1"/>
        <v>143.71739200000002</v>
      </c>
      <c r="G4" s="7">
        <v>5.0000000000000001E-3</v>
      </c>
      <c r="H4" s="7">
        <f t="shared" si="2"/>
        <v>5.0000000000000001E-3</v>
      </c>
      <c r="I4" s="20">
        <f t="shared" si="3"/>
        <v>73.325200000000009</v>
      </c>
      <c r="J4" s="8"/>
    </row>
    <row r="5" spans="1:10" x14ac:dyDescent="0.35">
      <c r="A5" t="s">
        <v>23</v>
      </c>
      <c r="B5" s="8">
        <v>894.58</v>
      </c>
      <c r="C5" s="7">
        <v>1.0999999999999999E-2</v>
      </c>
      <c r="D5" s="7"/>
      <c r="E5" s="15">
        <f t="shared" si="0"/>
        <v>1.0999999999999999E-2</v>
      </c>
      <c r="F5" s="8">
        <f t="shared" si="1"/>
        <v>9.8403799999999997</v>
      </c>
      <c r="G5" s="7">
        <v>5.0000000000000001E-3</v>
      </c>
      <c r="H5" s="7">
        <f t="shared" si="2"/>
        <v>5.0000000000000001E-3</v>
      </c>
      <c r="I5" s="20">
        <f t="shared" si="3"/>
        <v>4.4729000000000001</v>
      </c>
      <c r="J5" s="8"/>
    </row>
    <row r="6" spans="1:10" x14ac:dyDescent="0.35">
      <c r="A6" t="s">
        <v>21</v>
      </c>
      <c r="B6" s="8">
        <v>7114.08</v>
      </c>
      <c r="C6" s="7">
        <v>1.12E-2</v>
      </c>
      <c r="D6" s="7"/>
      <c r="E6" s="15">
        <f t="shared" si="0"/>
        <v>1.12E-2</v>
      </c>
      <c r="F6" s="8">
        <f t="shared" si="1"/>
        <v>79.677695999999997</v>
      </c>
      <c r="G6" s="7">
        <v>5.0000000000000001E-3</v>
      </c>
      <c r="H6" s="7">
        <f t="shared" si="2"/>
        <v>5.0000000000000001E-3</v>
      </c>
      <c r="I6" s="20">
        <f t="shared" si="3"/>
        <v>35.570399999999999</v>
      </c>
      <c r="J6" s="8"/>
    </row>
    <row r="7" spans="1:10" x14ac:dyDescent="0.35">
      <c r="A7" t="s">
        <v>27</v>
      </c>
      <c r="B7" s="8">
        <v>22012.32</v>
      </c>
      <c r="C7" s="7">
        <v>1.0800000000000001E-2</v>
      </c>
      <c r="D7" s="7"/>
      <c r="E7" s="15">
        <f t="shared" si="0"/>
        <v>1.0800000000000001E-2</v>
      </c>
      <c r="F7" s="8">
        <f t="shared" si="1"/>
        <v>237.733056</v>
      </c>
      <c r="G7" s="7">
        <v>7.7999999999999996E-3</v>
      </c>
      <c r="H7" s="7">
        <f t="shared" si="2"/>
        <v>7.7999999999999996E-3</v>
      </c>
      <c r="I7" s="20">
        <f t="shared" si="3"/>
        <v>171.69609599999998</v>
      </c>
      <c r="J7" s="8"/>
    </row>
    <row r="8" spans="1:10" x14ac:dyDescent="0.35">
      <c r="A8" t="s">
        <v>26</v>
      </c>
      <c r="B8" s="8">
        <v>8252.91</v>
      </c>
      <c r="C8" s="7">
        <v>1.0999999999999999E-2</v>
      </c>
      <c r="D8" s="7"/>
      <c r="E8" s="15">
        <f t="shared" si="0"/>
        <v>1.0999999999999999E-2</v>
      </c>
      <c r="F8" s="8">
        <f t="shared" si="1"/>
        <v>90.78201</v>
      </c>
      <c r="G8" s="7">
        <v>5.0000000000000001E-3</v>
      </c>
      <c r="H8" s="7">
        <f t="shared" si="2"/>
        <v>5.0000000000000001E-3</v>
      </c>
      <c r="I8" s="20">
        <f t="shared" si="3"/>
        <v>41.26455</v>
      </c>
      <c r="J8" s="8"/>
    </row>
    <row r="9" spans="1:10" x14ac:dyDescent="0.35">
      <c r="A9" t="s">
        <v>28</v>
      </c>
      <c r="B9" s="8">
        <v>10964.97</v>
      </c>
      <c r="C9" s="7">
        <v>8.5000000000000006E-3</v>
      </c>
      <c r="D9" s="7"/>
      <c r="E9" s="15">
        <f t="shared" si="0"/>
        <v>8.5000000000000006E-3</v>
      </c>
      <c r="F9" s="8">
        <f t="shared" si="1"/>
        <v>93.202245000000005</v>
      </c>
      <c r="G9" s="7">
        <v>4.4999999999999997E-3</v>
      </c>
      <c r="H9" s="7">
        <f t="shared" si="2"/>
        <v>4.4999999999999997E-3</v>
      </c>
      <c r="I9" s="20">
        <f t="shared" si="3"/>
        <v>49.342364999999994</v>
      </c>
      <c r="J9" s="8"/>
    </row>
    <row r="10" spans="1:10" x14ac:dyDescent="0.35">
      <c r="A10" t="s">
        <v>25</v>
      </c>
      <c r="B10" s="8">
        <v>1237.71</v>
      </c>
      <c r="C10" s="7">
        <v>9.9000000000000008E-3</v>
      </c>
      <c r="D10" s="7"/>
      <c r="E10" s="15">
        <f t="shared" si="0"/>
        <v>9.9000000000000008E-3</v>
      </c>
      <c r="F10" s="8">
        <f t="shared" si="1"/>
        <v>12.253329000000001</v>
      </c>
      <c r="G10" s="7">
        <v>7.4999999999999997E-3</v>
      </c>
      <c r="H10" s="7">
        <f t="shared" si="2"/>
        <v>7.4999999999999997E-3</v>
      </c>
      <c r="I10" s="20">
        <f t="shared" si="3"/>
        <v>9.2828250000000008</v>
      </c>
      <c r="J10" s="8"/>
    </row>
    <row r="11" spans="1:10" x14ac:dyDescent="0.35">
      <c r="A11" t="s">
        <v>22</v>
      </c>
      <c r="B11" s="8">
        <v>5707.06</v>
      </c>
      <c r="C11" s="7">
        <v>9.5999999999999992E-3</v>
      </c>
      <c r="D11" s="7"/>
      <c r="E11" s="15">
        <f t="shared" si="0"/>
        <v>9.5999999999999992E-3</v>
      </c>
      <c r="F11" s="8">
        <f t="shared" si="1"/>
        <v>54.787776000000001</v>
      </c>
      <c r="G11" s="7">
        <v>8.6999999999999994E-3</v>
      </c>
      <c r="H11" s="7">
        <f t="shared" si="2"/>
        <v>8.6999999999999994E-3</v>
      </c>
      <c r="I11" s="20">
        <f t="shared" si="3"/>
        <v>49.651421999999997</v>
      </c>
      <c r="J11" s="8"/>
    </row>
    <row r="12" spans="1:10" x14ac:dyDescent="0.35">
      <c r="A12" t="s">
        <v>15</v>
      </c>
      <c r="B12" s="8">
        <v>23626.54</v>
      </c>
      <c r="C12" s="7">
        <v>7.0000000000000001E-3</v>
      </c>
      <c r="D12" s="7"/>
      <c r="E12" s="15">
        <f t="shared" si="0"/>
        <v>7.0000000000000001E-3</v>
      </c>
      <c r="F12" s="8">
        <f t="shared" si="1"/>
        <v>165.38578000000001</v>
      </c>
      <c r="G12" s="7">
        <v>6.7000000000000002E-3</v>
      </c>
      <c r="H12" s="7">
        <f t="shared" si="2"/>
        <v>6.7000000000000002E-3</v>
      </c>
      <c r="I12" s="20">
        <f t="shared" si="3"/>
        <v>158.29781800000001</v>
      </c>
      <c r="J12" s="8"/>
    </row>
    <row r="13" spans="1:10" x14ac:dyDescent="0.35">
      <c r="A13" t="s">
        <v>19</v>
      </c>
      <c r="B13" s="8">
        <v>3019.38</v>
      </c>
      <c r="C13" s="7">
        <v>7.1000000000000004E-3</v>
      </c>
      <c r="D13" s="7"/>
      <c r="E13" s="15">
        <f t="shared" si="0"/>
        <v>7.1000000000000004E-3</v>
      </c>
      <c r="F13" s="8">
        <f t="shared" si="1"/>
        <v>21.437598000000001</v>
      </c>
      <c r="G13" s="7">
        <v>6.3E-3</v>
      </c>
      <c r="H13" s="7">
        <f t="shared" si="2"/>
        <v>6.3E-3</v>
      </c>
      <c r="I13" s="20">
        <f t="shared" si="3"/>
        <v>19.022093999999999</v>
      </c>
      <c r="J13" s="8"/>
    </row>
    <row r="14" spans="1:10" x14ac:dyDescent="0.35">
      <c r="A14" t="s">
        <v>24</v>
      </c>
      <c r="B14" s="8">
        <v>21453.85</v>
      </c>
      <c r="C14" s="7">
        <v>1.0800000000000001E-2</v>
      </c>
      <c r="D14" s="7"/>
      <c r="E14" s="15">
        <f t="shared" si="0"/>
        <v>1.0800000000000001E-2</v>
      </c>
      <c r="F14" s="8">
        <f t="shared" si="1"/>
        <v>231.70158000000001</v>
      </c>
      <c r="G14" s="7">
        <v>4.0000000000000001E-3</v>
      </c>
      <c r="H14" s="7">
        <f t="shared" si="2"/>
        <v>4.0000000000000001E-3</v>
      </c>
      <c r="I14" s="20">
        <f t="shared" si="3"/>
        <v>85.815399999999997</v>
      </c>
      <c r="J14" s="8"/>
    </row>
    <row r="15" spans="1:10" x14ac:dyDescent="0.35">
      <c r="A15" t="s">
        <v>29</v>
      </c>
      <c r="B15" s="8">
        <v>3684.39</v>
      </c>
      <c r="C15" s="7">
        <v>1.0699999999999999E-2</v>
      </c>
      <c r="D15" s="7"/>
      <c r="E15" s="15">
        <f t="shared" si="0"/>
        <v>1.0699999999999999E-2</v>
      </c>
      <c r="F15" s="8">
        <f t="shared" si="1"/>
        <v>39.422972999999999</v>
      </c>
      <c r="G15" s="7">
        <v>6.4999999999999997E-3</v>
      </c>
      <c r="H15" s="7">
        <f t="shared" si="2"/>
        <v>6.4999999999999997E-3</v>
      </c>
      <c r="I15" s="20">
        <f t="shared" si="3"/>
        <v>23.948535</v>
      </c>
      <c r="J15" s="8"/>
    </row>
    <row r="16" spans="1:10" x14ac:dyDescent="0.35">
      <c r="A16" t="s">
        <v>30</v>
      </c>
      <c r="B16" s="8">
        <v>139086.87</v>
      </c>
      <c r="C16" s="7">
        <v>1.1299999999999999E-2</v>
      </c>
      <c r="D16" s="7"/>
      <c r="E16" s="15">
        <f t="shared" ref="E16:E17" si="4">SUM(C16,D16)</f>
        <v>1.1299999999999999E-2</v>
      </c>
      <c r="F16" s="8">
        <f t="shared" ref="F16:F17" si="5">E16*B16</f>
        <v>1571.6816309999999</v>
      </c>
      <c r="G16" s="7">
        <v>6.4999999999999997E-3</v>
      </c>
      <c r="H16" s="7">
        <f t="shared" ref="H16:H17" si="6">SUM(D16,G16)</f>
        <v>6.4999999999999997E-3</v>
      </c>
      <c r="I16" s="20">
        <f t="shared" ref="I16:I17" si="7">H16*B16</f>
        <v>904.0646549999999</v>
      </c>
      <c r="J16" s="8"/>
    </row>
    <row r="17" spans="1:10" x14ac:dyDescent="0.35">
      <c r="A17" t="s">
        <v>31</v>
      </c>
      <c r="B17" s="8">
        <v>32486.11</v>
      </c>
      <c r="C17" s="7">
        <v>1.1900000000000001E-2</v>
      </c>
      <c r="D17" s="7"/>
      <c r="E17" s="15">
        <f t="shared" si="4"/>
        <v>1.1900000000000001E-2</v>
      </c>
      <c r="F17" s="8">
        <f t="shared" si="5"/>
        <v>386.58470900000003</v>
      </c>
      <c r="G17" s="7">
        <v>6.4999999999999997E-3</v>
      </c>
      <c r="H17" s="7">
        <f t="shared" si="6"/>
        <v>6.4999999999999997E-3</v>
      </c>
      <c r="I17" s="20">
        <f t="shared" si="7"/>
        <v>211.15971500000001</v>
      </c>
      <c r="J17" s="8"/>
    </row>
    <row r="18" spans="1:10" x14ac:dyDescent="0.35">
      <c r="A18" t="s">
        <v>32</v>
      </c>
      <c r="B18" s="8">
        <v>60541</v>
      </c>
      <c r="C18" s="7">
        <v>1.24E-2</v>
      </c>
      <c r="D18" s="7"/>
      <c r="E18" s="15">
        <f t="shared" si="0"/>
        <v>1.24E-2</v>
      </c>
      <c r="F18" s="8">
        <f t="shared" si="1"/>
        <v>750.70839999999998</v>
      </c>
      <c r="G18" s="7">
        <v>6.4999999999999997E-3</v>
      </c>
      <c r="H18" s="7">
        <f t="shared" si="2"/>
        <v>6.4999999999999997E-3</v>
      </c>
      <c r="I18" s="20">
        <f t="shared" si="3"/>
        <v>393.51650000000001</v>
      </c>
      <c r="J18" s="8"/>
    </row>
    <row r="19" spans="1:10" x14ac:dyDescent="0.35">
      <c r="A19" t="s">
        <v>33</v>
      </c>
      <c r="B19" s="8">
        <v>115313.84</v>
      </c>
      <c r="C19" s="7">
        <v>1.24E-2</v>
      </c>
      <c r="D19" s="7"/>
      <c r="E19" s="15">
        <f t="shared" si="0"/>
        <v>1.24E-2</v>
      </c>
      <c r="F19" s="8">
        <f t="shared" si="1"/>
        <v>1429.8916159999999</v>
      </c>
      <c r="G19" s="7">
        <v>6.4999999999999997E-3</v>
      </c>
      <c r="H19" s="7">
        <f t="shared" si="2"/>
        <v>6.4999999999999997E-3</v>
      </c>
      <c r="I19" s="20">
        <f t="shared" si="3"/>
        <v>749.53995999999995</v>
      </c>
      <c r="J19" s="8"/>
    </row>
    <row r="20" spans="1:10" x14ac:dyDescent="0.35">
      <c r="A20" t="s">
        <v>13</v>
      </c>
      <c r="B20" s="8">
        <v>2355.65</v>
      </c>
      <c r="C20" s="7">
        <v>1.06E-2</v>
      </c>
      <c r="D20" s="7"/>
      <c r="E20" s="15">
        <f t="shared" si="0"/>
        <v>1.06E-2</v>
      </c>
      <c r="F20" s="8">
        <f t="shared" si="1"/>
        <v>24.969889999999999</v>
      </c>
      <c r="G20" s="7">
        <v>6.4999999999999997E-3</v>
      </c>
      <c r="H20" s="7">
        <f t="shared" si="2"/>
        <v>6.4999999999999997E-3</v>
      </c>
      <c r="I20" s="20">
        <f t="shared" si="3"/>
        <v>15.311724999999999</v>
      </c>
      <c r="J20" s="8"/>
    </row>
    <row r="21" spans="1:10" x14ac:dyDescent="0.35">
      <c r="A21" t="s">
        <v>16</v>
      </c>
      <c r="B21" s="8">
        <v>3275.59</v>
      </c>
      <c r="C21" s="7">
        <v>9.1999999999999998E-3</v>
      </c>
      <c r="D21" s="7"/>
      <c r="E21" s="15">
        <f t="shared" ref="E21" si="8">SUM(C21,D21)</f>
        <v>9.1999999999999998E-3</v>
      </c>
      <c r="F21" s="8">
        <f t="shared" ref="F21" si="9">E21*B21</f>
        <v>30.135428000000001</v>
      </c>
      <c r="G21" s="7">
        <v>5.0000000000000001E-3</v>
      </c>
      <c r="H21" s="7">
        <f t="shared" ref="H21" si="10">SUM(D21,G21)</f>
        <v>5.0000000000000001E-3</v>
      </c>
      <c r="I21" s="20">
        <f t="shared" ref="I21" si="11">H21*B21</f>
        <v>16.377950000000002</v>
      </c>
      <c r="J21" s="8"/>
    </row>
    <row r="22" spans="1:10" x14ac:dyDescent="0.35">
      <c r="A22" t="s">
        <v>18</v>
      </c>
      <c r="B22" s="8">
        <v>9561.0499999999993</v>
      </c>
      <c r="C22" s="7">
        <v>9.4999999999999998E-3</v>
      </c>
      <c r="D22" s="7"/>
      <c r="E22" s="15">
        <f t="shared" si="0"/>
        <v>9.4999999999999998E-3</v>
      </c>
      <c r="F22" s="8">
        <f t="shared" si="1"/>
        <v>90.82997499999999</v>
      </c>
      <c r="G22" s="7">
        <v>5.0000000000000001E-3</v>
      </c>
      <c r="H22" s="7">
        <f t="shared" si="2"/>
        <v>5.0000000000000001E-3</v>
      </c>
      <c r="I22" s="20">
        <f t="shared" si="3"/>
        <v>47.805250000000001</v>
      </c>
      <c r="J22" s="8"/>
    </row>
    <row r="23" spans="1:10" ht="15" thickBot="1" x14ac:dyDescent="0.4">
      <c r="A23" s="5"/>
      <c r="B23" s="9"/>
      <c r="C23" s="10"/>
      <c r="D23" s="10"/>
      <c r="E23" s="16">
        <f t="shared" si="0"/>
        <v>0</v>
      </c>
      <c r="F23" s="9">
        <f t="shared" si="1"/>
        <v>0</v>
      </c>
      <c r="G23" s="10"/>
      <c r="H23" s="10">
        <f t="shared" si="2"/>
        <v>0</v>
      </c>
      <c r="I23" s="21">
        <f t="shared" si="3"/>
        <v>0</v>
      </c>
    </row>
    <row r="24" spans="1:10" ht="15" thickTop="1" x14ac:dyDescent="0.35">
      <c r="B24" s="8">
        <f>SUM(B2:B23)</f>
        <v>491933.22000000009</v>
      </c>
      <c r="C24" s="7">
        <f>AVERAGE(C2:C23)</f>
        <v>1.0395238095238095E-2</v>
      </c>
      <c r="D24" s="7" t="e">
        <f>AVERAGE(D2:D22)</f>
        <v>#DIV/0!</v>
      </c>
      <c r="E24" s="15">
        <f>AVERAGE(E2:E22)</f>
        <v>1.0395238095238095E-2</v>
      </c>
      <c r="F24" s="8">
        <f>SUM(F2:F23)</f>
        <v>5540.8670459999994</v>
      </c>
      <c r="I24" s="20">
        <f>SUM(I2:I23)</f>
        <v>3094.27567</v>
      </c>
      <c r="J24" s="8"/>
    </row>
    <row r="26" spans="1:10" x14ac:dyDescent="0.35">
      <c r="A26" s="6" t="s">
        <v>34</v>
      </c>
      <c r="B26" s="4"/>
      <c r="C26" s="4"/>
      <c r="D26" s="12"/>
      <c r="E26" s="12"/>
    </row>
    <row r="27" spans="1:10" x14ac:dyDescent="0.35">
      <c r="A27" t="s">
        <v>35</v>
      </c>
      <c r="B27" s="8">
        <v>274.32</v>
      </c>
      <c r="C27" s="8">
        <f>B27*12</f>
        <v>3291.84</v>
      </c>
      <c r="D27" s="8"/>
      <c r="E27" s="8"/>
    </row>
    <row r="28" spans="1:10" x14ac:dyDescent="0.35">
      <c r="A28" t="s">
        <v>11</v>
      </c>
      <c r="C28" s="8">
        <f>I24</f>
        <v>3094.27567</v>
      </c>
      <c r="D28" s="8"/>
      <c r="E28" s="8"/>
    </row>
    <row r="29" spans="1:10" ht="15" thickBot="1" x14ac:dyDescent="0.4">
      <c r="A29" s="5"/>
      <c r="B29" s="5"/>
      <c r="C29" s="9"/>
      <c r="D29" s="13"/>
      <c r="E29" s="13"/>
    </row>
    <row r="30" spans="1:10" ht="15" thickTop="1" x14ac:dyDescent="0.35">
      <c r="A30" t="s">
        <v>6</v>
      </c>
      <c r="C30" s="8">
        <f>SUM(C27:C29)</f>
        <v>6386.1156700000001</v>
      </c>
      <c r="D30" s="8"/>
      <c r="E30" s="8"/>
    </row>
    <row r="31" spans="1:10" x14ac:dyDescent="0.35">
      <c r="C31" s="8"/>
      <c r="D31" s="8"/>
      <c r="E31" s="8"/>
    </row>
    <row r="32" spans="1:10" ht="15" thickBot="1" x14ac:dyDescent="0.4">
      <c r="A32" t="s">
        <v>7</v>
      </c>
      <c r="C32" s="11">
        <f>F24-I24</f>
        <v>2446.5913759999994</v>
      </c>
      <c r="D32" s="13"/>
      <c r="E32" s="13"/>
    </row>
    <row r="33" spans="1:5" x14ac:dyDescent="0.35">
      <c r="A33" t="s">
        <v>8</v>
      </c>
      <c r="C33" s="18">
        <f>SUM(C30:C32)</f>
        <v>8832.7070459999995</v>
      </c>
      <c r="D33" s="8"/>
      <c r="E33" s="8"/>
    </row>
    <row r="34" spans="1:5" x14ac:dyDescent="0.35">
      <c r="C34" s="8"/>
      <c r="D34" s="8"/>
      <c r="E34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Eric Droblyen</cp:lastModifiedBy>
  <dcterms:created xsi:type="dcterms:W3CDTF">2014-10-21T19:12:29Z</dcterms:created>
  <dcterms:modified xsi:type="dcterms:W3CDTF">2018-08-16T20:56:15Z</dcterms:modified>
</cp:coreProperties>
</file>